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workbookProtection workbookAlgorithmName="SHA-512" workbookHashValue="rZM1si2puWeVgBZPKwo3tdxXubhR6krfbUlVOlajCYTQ55j/hoHxU2k/gLV40zs66yR+0P9zUo16P9P/JvLsOg==" workbookSaltValue="UDHnVSPEru7jE/fnnpsKrg==" workbookSpinCount="100000" lockStructure="1"/>
  <bookViews>
    <workbookView xWindow="0" yWindow="660" windowWidth="22260" windowHeight="11988" activeTab="1"/>
  </bookViews>
  <sheets>
    <sheet name="раздел 1" sheetId="1" r:id="rId1"/>
    <sheet name="раздел 2" sheetId="2" r:id="rId2"/>
    <sheet name="раздел 3" sheetId="5" r:id="rId3"/>
  </sheets>
  <calcPr calcId="145621" iterateDelta="1E-4"/>
</workbook>
</file>

<file path=xl/calcChain.xml><?xml version="1.0" encoding="utf-8"?>
<calcChain xmlns="http://schemas.openxmlformats.org/spreadsheetml/2006/main">
  <c r="U25" i="2" l="1"/>
  <c r="W16" i="2" l="1"/>
  <c r="U3" i="2" l="1"/>
  <c r="U4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6" i="2"/>
  <c r="U7" i="2"/>
  <c r="U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10" i="2"/>
  <c r="U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3" i="2"/>
  <c r="W13" i="2" s="1"/>
  <c r="U14" i="2"/>
  <c r="U15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G6" i="1"/>
  <c r="G7" i="1"/>
  <c r="U5" i="2" l="1"/>
  <c r="U12" i="2"/>
  <c r="U9" i="2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9" i="1"/>
  <c r="G8" i="1"/>
  <c r="G23" i="1" l="1"/>
  <c r="C23" i="1"/>
  <c r="D23" i="1"/>
  <c r="E23" i="1"/>
  <c r="F23" i="1"/>
  <c r="H23" i="1"/>
  <c r="B23" i="1"/>
</calcChain>
</file>

<file path=xl/sharedStrings.xml><?xml version="1.0" encoding="utf-8"?>
<sst xmlns="http://schemas.openxmlformats.org/spreadsheetml/2006/main" count="103" uniqueCount="81">
  <si>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</si>
  <si>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</si>
  <si>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</si>
  <si>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</si>
  <si>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</si>
  <si>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</si>
  <si>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</si>
  <si>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</si>
  <si>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</si>
  <si>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</si>
  <si>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</si>
  <si>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</si>
  <si>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</si>
  <si>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</si>
  <si>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</si>
  <si>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</si>
  <si>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</si>
  <si>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</si>
  <si>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</si>
  <si>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количество, шт.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</si>
  <si>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</si>
  <si>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</si>
  <si>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вынесенных постановлений о назначенииадминистративного наказания:</t>
  </si>
  <si>
    <t>II. Информация о привлечении к административной ответственности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</si>
  <si>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</si>
  <si>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</si>
  <si>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</si>
  <si>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</si>
  <si>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 xml:space="preserve">       М.П.</t>
  </si>
  <si>
    <t xml:space="preserve">(подпись) </t>
  </si>
  <si>
    <t>(расшифровка подписи)</t>
  </si>
  <si>
    <t>Статья Закона 388-ЗТО</t>
  </si>
  <si>
    <t>Количество проведенных 
заседаний административной комиссией, шт.</t>
  </si>
  <si>
    <t>6.5-3</t>
  </si>
  <si>
    <t>предупреждение, шт.</t>
  </si>
  <si>
    <t>штраф, шт.</t>
  </si>
  <si>
    <t>граждан, шт.</t>
  </si>
  <si>
    <t>должностных лиц, шт.</t>
  </si>
  <si>
    <t>юридических лиц, шт.</t>
  </si>
  <si>
    <t>итого, шт.</t>
  </si>
  <si>
    <t>Количество привлеченных к административной ответственности,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</si>
  <si>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</si>
  <si>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</si>
  <si>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</si>
  <si>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</si>
  <si>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</si>
  <si>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оплаченных добровольно, руб.</t>
  </si>
  <si>
    <t>граждан, руб.</t>
  </si>
  <si>
    <t>должностных лиц, руб.</t>
  </si>
  <si>
    <t>юридических лиц,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</si>
  <si>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</si>
  <si>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</si>
  <si>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</si>
  <si>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</si>
  <si>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вынесенных определений, шт.</t>
  </si>
  <si>
    <t>Остаток неоконченных дел на конец отчетного периода,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</si>
  <si>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</si>
  <si>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</si>
  <si>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</si>
  <si>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</si>
  <si>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</si>
  <si>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</si>
  <si>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</si>
  <si>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</si>
  <si>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</si>
  <si>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</si>
  <si>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</si>
  <si>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</si>
  <si>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</si>
  <si>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</si>
  <si>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</si>
  <si>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t xml:space="preserve">I.   Информация о поступивших протоколах для рассмотрения в административные комиссии </t>
  </si>
  <si>
    <r>
      <t>III.</t>
    </r>
    <r>
      <rPr>
        <b/>
        <sz val="12"/>
        <color theme="1"/>
        <rFont val="Times New Roman"/>
        <family val="1"/>
        <charset val="204"/>
      </rPr>
      <t xml:space="preserve">  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</si>
  <si>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>Председатель административной комиссии муниципального образования город Новомосковск</t>
  </si>
  <si>
    <t>___________________</t>
  </si>
  <si>
    <t>А.А. Быков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</si>
  <si>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</si>
  <si>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t>сумма,  руб</t>
  </si>
  <si>
    <t>Количество постановлений по делу об административных правонарушениях, обжалованных в суде: из них вынесено решений</t>
  </si>
  <si>
    <r>
      <t>ОТЧЕТ
о деятельности административной комиссии муниципального образования город Новомосковск
з</t>
    </r>
    <r>
      <rPr>
        <b/>
        <sz val="14"/>
        <color theme="1"/>
        <rFont val="Times New Roman"/>
        <family val="1"/>
        <charset val="204"/>
      </rPr>
      <t>а 2024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(период)</t>
    </r>
  </si>
  <si>
    <t>взыск и опл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</si>
</sst>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PT Astra Serif"/>
      <family val="1"/>
      <charset val="204"/>
    </font>
    <font>
      <sz val="11"/>
      <color rgb="FF000000"/>
      <name val="Calibri"/>
      <family val="2"/>
      <charset val="1"/>
    </font>
    <font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Protection="1">
      <protection locked="0"/>
    </xf>
    <xf numFmtId="0" fontId="0" fillId="0" borderId="0" xfId="0" applyFill="1"/>
    <xf numFmtId="0" fontId="6" fillId="0" borderId="0" xfId="0" applyFont="1" applyFill="1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/>
    <xf numFmtId="0" fontId="6" fillId="0" borderId="0" xfId="0" applyFont="1" applyFill="1" applyBorder="1"/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wrapText="1"/>
    </xf>
    <xf numFmtId="1" fontId="5" fillId="2" borderId="1" xfId="0" applyNumberFormat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43" fontId="13" fillId="0" borderId="1" xfId="1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opLeftCell="A21" zoomScale="80" zoomScaleNormal="80" workbookViewId="0">
      <selection sqref="A1:H24"/>
    </sheetView>
  </sheetViews>
  <sheetFormatPr defaultColWidth="9.109375" defaultRowHeight="14.4"/>
  <cols>
    <col min="1" max="1" width="35.88671875" style="1" customWidth="1"/>
    <col min="2" max="2" width="24" style="1" customWidth="1"/>
    <col min="3" max="3" width="22.44140625" style="1" customWidth="1"/>
    <col min="4" max="4" width="21.109375" style="1" customWidth="1"/>
    <col min="5" max="5" width="18" style="1" customWidth="1"/>
    <col min="6" max="6" width="12.44140625" style="1" customWidth="1"/>
    <col min="7" max="7" width="25.88671875" style="1" customWidth="1"/>
    <col min="8" max="8" width="30.33203125" style="1" customWidth="1"/>
    <col min="9" max="9" width="17.88671875" style="1" customWidth="1"/>
    <col min="10" max="10" width="13.44140625" style="1" customWidth="1"/>
    <col min="11" max="24" width="9.109375" style="1"/>
    <col min="25" max="25" width="20.33203125" style="1" customWidth="1"/>
    <col min="26" max="26" width="11.88671875" style="1" customWidth="1"/>
    <col min="27" max="27" width="9.109375" style="1"/>
    <col min="28" max="28" width="11.109375" style="1" customWidth="1"/>
    <col min="29" max="30" width="9.109375" style="1"/>
    <col min="31" max="31" width="14.5546875" style="1" customWidth="1"/>
    <col min="32" max="32" width="14.6640625" style="1" customWidth="1"/>
    <col min="33" max="33" width="19.88671875" style="1" customWidth="1"/>
    <col min="34" max="34" width="9.109375" style="1"/>
    <col min="35" max="35" width="14.44140625" style="1" customWidth="1"/>
    <col min="36" max="36" width="20.88671875" style="1" customWidth="1"/>
    <col min="37" max="16384" width="9.109375" style="1"/>
  </cols>
  <sheetData>
    <row r="1" spans="1:36" ht="78.599999999999994" customHeight="1">
      <c r="A1" s="47" t="s">
        <v>79</v>
      </c>
      <c r="B1" s="47"/>
      <c r="C1" s="47"/>
      <c r="D1" s="47"/>
      <c r="E1" s="47"/>
      <c r="F1" s="47"/>
      <c r="G1" s="47"/>
      <c r="H1" s="4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39" customHeight="1">
      <c r="A2" s="41" t="s">
        <v>71</v>
      </c>
      <c r="B2" s="42"/>
      <c r="C2" s="42"/>
      <c r="D2" s="42"/>
      <c r="E2" s="42"/>
      <c r="F2" s="42"/>
      <c r="G2" s="42"/>
      <c r="H2" s="43"/>
    </row>
    <row r="3" spans="1:36" ht="100.2" customHeight="1">
      <c r="A3" s="49" t="s">
        <v>1</v>
      </c>
      <c r="B3" s="52" t="s">
        <v>60</v>
      </c>
      <c r="C3" s="48" t="s">
        <v>61</v>
      </c>
      <c r="D3" s="48"/>
      <c r="E3" s="48"/>
      <c r="F3" s="48"/>
      <c r="G3" s="52" t="s">
        <v>66</v>
      </c>
      <c r="H3" s="52" t="s">
        <v>67</v>
      </c>
    </row>
    <row r="4" spans="1:36" ht="104.4" customHeight="1">
      <c r="A4" s="50"/>
      <c r="B4" s="53"/>
      <c r="C4" s="52" t="s">
        <v>62</v>
      </c>
      <c r="D4" s="52" t="s">
        <v>63</v>
      </c>
      <c r="E4" s="52" t="s">
        <v>64</v>
      </c>
      <c r="F4" s="52" t="s">
        <v>65</v>
      </c>
      <c r="G4" s="53"/>
      <c r="H4" s="53"/>
    </row>
    <row r="5" spans="1:36" ht="15" customHeight="1">
      <c r="A5" s="51"/>
      <c r="B5" s="54"/>
      <c r="C5" s="54"/>
      <c r="D5" s="54"/>
      <c r="E5" s="54"/>
      <c r="F5" s="54"/>
      <c r="G5" s="54"/>
      <c r="H5" s="54"/>
    </row>
    <row r="6" spans="1:36" ht="15.75" customHeight="1">
      <c r="A6" s="18" t="s">
        <v>2</v>
      </c>
      <c r="B6" s="8"/>
      <c r="C6" s="8">
        <v>32</v>
      </c>
      <c r="D6" s="8">
        <v>2</v>
      </c>
      <c r="E6" s="8"/>
      <c r="F6" s="36"/>
      <c r="G6" s="8">
        <f>D6+C6</f>
        <v>34</v>
      </c>
      <c r="H6" s="8"/>
    </row>
    <row r="7" spans="1:36" s="29" customFormat="1" ht="15.75" customHeight="1">
      <c r="A7" s="28" t="s">
        <v>3</v>
      </c>
      <c r="B7" s="23"/>
      <c r="C7" s="23">
        <v>2</v>
      </c>
      <c r="D7" s="8"/>
      <c r="E7" s="23"/>
      <c r="F7" s="37"/>
      <c r="G7" s="35">
        <f>D7+C7</f>
        <v>2</v>
      </c>
      <c r="H7" s="23"/>
    </row>
    <row r="8" spans="1:36" s="29" customFormat="1" ht="15.75" customHeight="1">
      <c r="A8" s="28" t="s">
        <v>33</v>
      </c>
      <c r="B8" s="23"/>
      <c r="C8" s="23"/>
      <c r="D8" s="8"/>
      <c r="E8" s="23"/>
      <c r="F8" s="37"/>
      <c r="G8" s="8">
        <f>D8</f>
        <v>0</v>
      </c>
      <c r="H8" s="23"/>
    </row>
    <row r="9" spans="1:36" s="29" customFormat="1" ht="15.75" customHeight="1">
      <c r="A9" s="28" t="s">
        <v>4</v>
      </c>
      <c r="B9" s="23"/>
      <c r="C9" s="23">
        <v>3</v>
      </c>
      <c r="D9" s="8"/>
      <c r="E9" s="23"/>
      <c r="F9" s="37"/>
      <c r="G9" s="8">
        <f>C9</f>
        <v>3</v>
      </c>
      <c r="H9" s="23"/>
    </row>
    <row r="10" spans="1:36" s="29" customFormat="1" ht="15.6">
      <c r="A10" s="28" t="s">
        <v>5</v>
      </c>
      <c r="B10" s="23"/>
      <c r="C10" s="23">
        <v>5</v>
      </c>
      <c r="D10" s="8"/>
      <c r="E10" s="23"/>
      <c r="F10" s="37"/>
      <c r="G10" s="8">
        <f t="shared" ref="G10:G22" si="0">C10</f>
        <v>5</v>
      </c>
      <c r="H10" s="23"/>
    </row>
    <row r="11" spans="1:36" s="29" customFormat="1" ht="15.6">
      <c r="A11" s="28" t="s">
        <v>6</v>
      </c>
      <c r="B11" s="23"/>
      <c r="C11" s="23">
        <v>1</v>
      </c>
      <c r="D11" s="8"/>
      <c r="E11" s="23"/>
      <c r="F11" s="37"/>
      <c r="G11" s="8">
        <f t="shared" si="0"/>
        <v>1</v>
      </c>
      <c r="H11" s="23"/>
    </row>
    <row r="12" spans="1:36" s="29" customFormat="1" ht="15.6">
      <c r="A12" s="28" t="s">
        <v>7</v>
      </c>
      <c r="B12" s="23"/>
      <c r="C12" s="23"/>
      <c r="D12" s="8"/>
      <c r="E12" s="23"/>
      <c r="F12" s="37"/>
      <c r="G12" s="8">
        <f t="shared" si="0"/>
        <v>0</v>
      </c>
      <c r="H12" s="23"/>
    </row>
    <row r="13" spans="1:36" s="29" customFormat="1" ht="15" customHeight="1">
      <c r="A13" s="28" t="s">
        <v>8</v>
      </c>
      <c r="B13" s="23"/>
      <c r="C13" s="23"/>
      <c r="D13" s="8"/>
      <c r="E13" s="23"/>
      <c r="F13" s="37"/>
      <c r="G13" s="8">
        <f t="shared" si="0"/>
        <v>0</v>
      </c>
      <c r="H13" s="23"/>
    </row>
    <row r="14" spans="1:36" s="29" customFormat="1" ht="15.75" customHeight="1">
      <c r="A14" s="28" t="s">
        <v>9</v>
      </c>
      <c r="B14" s="23"/>
      <c r="C14" s="23"/>
      <c r="D14" s="8"/>
      <c r="E14" s="23"/>
      <c r="F14" s="37"/>
      <c r="G14" s="8">
        <f t="shared" si="0"/>
        <v>0</v>
      </c>
      <c r="H14" s="23"/>
    </row>
    <row r="15" spans="1:36" s="29" customFormat="1" ht="15.6">
      <c r="A15" s="28" t="s">
        <v>10</v>
      </c>
      <c r="B15" s="23"/>
      <c r="C15" s="23">
        <v>41</v>
      </c>
      <c r="D15" s="8"/>
      <c r="E15" s="23"/>
      <c r="F15" s="37"/>
      <c r="G15" s="8">
        <f t="shared" si="0"/>
        <v>41</v>
      </c>
      <c r="H15" s="23"/>
    </row>
    <row r="16" spans="1:36" s="29" customFormat="1" ht="15.6">
      <c r="A16" s="28" t="s">
        <v>11</v>
      </c>
      <c r="B16" s="23"/>
      <c r="C16" s="23">
        <v>2</v>
      </c>
      <c r="D16" s="8"/>
      <c r="E16" s="23"/>
      <c r="F16" s="37"/>
      <c r="G16" s="8">
        <f t="shared" si="0"/>
        <v>2</v>
      </c>
      <c r="H16" s="23"/>
    </row>
    <row r="17" spans="1:36" s="29" customFormat="1" ht="15.6">
      <c r="A17" s="28" t="s">
        <v>12</v>
      </c>
      <c r="B17" s="23"/>
      <c r="C17" s="23">
        <v>3</v>
      </c>
      <c r="D17" s="8"/>
      <c r="E17" s="23"/>
      <c r="F17" s="37"/>
      <c r="G17" s="8">
        <f t="shared" si="0"/>
        <v>3</v>
      </c>
      <c r="H17" s="23"/>
    </row>
    <row r="18" spans="1:36" s="29" customFormat="1" ht="26.25" customHeight="1">
      <c r="A18" s="28" t="s">
        <v>13</v>
      </c>
      <c r="B18" s="23"/>
      <c r="C18" s="23">
        <v>1</v>
      </c>
      <c r="D18" s="8"/>
      <c r="E18" s="23"/>
      <c r="F18" s="37"/>
      <c r="G18" s="8">
        <f t="shared" si="0"/>
        <v>1</v>
      </c>
      <c r="H18" s="23"/>
    </row>
    <row r="19" spans="1:36" s="29" customFormat="1" ht="15.6">
      <c r="A19" s="28" t="s">
        <v>14</v>
      </c>
      <c r="B19" s="23"/>
      <c r="C19" s="23"/>
      <c r="D19" s="8"/>
      <c r="E19" s="23"/>
      <c r="F19" s="37"/>
      <c r="G19" s="8">
        <f t="shared" si="0"/>
        <v>0</v>
      </c>
      <c r="H19" s="23"/>
    </row>
    <row r="20" spans="1:36" s="29" customFormat="1" ht="15.6">
      <c r="A20" s="28" t="s">
        <v>15</v>
      </c>
      <c r="B20" s="23"/>
      <c r="C20" s="23"/>
      <c r="D20" s="8"/>
      <c r="E20" s="23"/>
      <c r="F20" s="37"/>
      <c r="G20" s="8">
        <f t="shared" si="0"/>
        <v>0</v>
      </c>
      <c r="H20" s="23"/>
    </row>
    <row r="21" spans="1:36" s="29" customFormat="1" ht="15.75" customHeight="1">
      <c r="A21" s="28" t="s">
        <v>16</v>
      </c>
      <c r="B21" s="23"/>
      <c r="C21" s="23">
        <v>196</v>
      </c>
      <c r="D21" s="8"/>
      <c r="E21" s="23"/>
      <c r="F21" s="37"/>
      <c r="G21" s="8">
        <f t="shared" si="0"/>
        <v>196</v>
      </c>
      <c r="H21" s="23"/>
    </row>
    <row r="22" spans="1:36" s="29" customFormat="1" ht="15.6">
      <c r="A22" s="28" t="s">
        <v>17</v>
      </c>
      <c r="B22" s="23"/>
      <c r="C22" s="23">
        <v>152</v>
      </c>
      <c r="D22" s="8"/>
      <c r="E22" s="23"/>
      <c r="F22" s="37"/>
      <c r="G22" s="8">
        <f t="shared" si="0"/>
        <v>152</v>
      </c>
      <c r="H22" s="23"/>
    </row>
    <row r="23" spans="1:36" ht="15.6">
      <c r="A23" s="9" t="s">
        <v>0</v>
      </c>
      <c r="B23" s="10">
        <f t="shared" ref="B23:H23" si="1">SUM(B6:B22)</f>
        <v>0</v>
      </c>
      <c r="C23" s="10">
        <f t="shared" si="1"/>
        <v>438</v>
      </c>
      <c r="D23" s="10">
        <f t="shared" si="1"/>
        <v>2</v>
      </c>
      <c r="E23" s="10">
        <f t="shared" si="1"/>
        <v>0</v>
      </c>
      <c r="F23" s="10">
        <f t="shared" si="1"/>
        <v>0</v>
      </c>
      <c r="G23" s="10">
        <f>SUM(G6:G22)</f>
        <v>440</v>
      </c>
      <c r="H23" s="10">
        <f t="shared" si="1"/>
        <v>0</v>
      </c>
    </row>
    <row r="24" spans="1:36" s="3" customFormat="1" ht="57.6" customHeight="1">
      <c r="A24" s="27" t="s">
        <v>32</v>
      </c>
      <c r="B24" s="44">
        <v>20</v>
      </c>
      <c r="C24" s="45"/>
      <c r="D24" s="45"/>
      <c r="E24" s="45"/>
      <c r="F24" s="45"/>
      <c r="G24" s="45"/>
      <c r="H24" s="4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1" customHeight="1"/>
    <row r="26" spans="1:36" ht="216.75" customHeight="1"/>
  </sheetData>
  <mergeCells count="12">
    <mergeCell ref="A2:H2"/>
    <mergeCell ref="B24:H24"/>
    <mergeCell ref="A1:H1"/>
    <mergeCell ref="C3:F3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68" fitToHeight="0" orientation="landscape" verticalDpi="0" r:id="rId1"/>
  <ignoredErrors>
    <ignoredError sqref="A15 A12 A8 A6 A19 A21" twoDigitTextYear="1"/>
    <ignoredError sqref="G7:G22 G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topLeftCell="A21" zoomScale="60" zoomScaleNormal="60" workbookViewId="0">
      <selection activeCell="K29" sqref="K29"/>
    </sheetView>
  </sheetViews>
  <sheetFormatPr defaultRowHeight="14.4"/>
  <cols>
    <col min="1" max="1" width="28.33203125" customWidth="1"/>
    <col min="2" max="2" width="23.33203125" customWidth="1"/>
    <col min="3" max="3" width="17" customWidth="1"/>
    <col min="4" max="4" width="13.77734375" customWidth="1"/>
    <col min="5" max="5" width="6.6640625" customWidth="1"/>
    <col min="6" max="6" width="7.109375" customWidth="1"/>
    <col min="7" max="7" width="9" customWidth="1"/>
    <col min="8" max="8" width="5.88671875" customWidth="1"/>
    <col min="10" max="10" width="7.21875" customWidth="1"/>
    <col min="11" max="11" width="9" customWidth="1"/>
    <col min="13" max="13" width="12.6640625" style="25" customWidth="1"/>
    <col min="14" max="14" width="7.44140625" customWidth="1"/>
    <col min="15" max="15" width="5.77734375" customWidth="1"/>
    <col min="16" max="16" width="6.77734375" customWidth="1"/>
    <col min="17" max="17" width="12.44140625" customWidth="1"/>
    <col min="18" max="18" width="7.5546875" customWidth="1"/>
    <col min="19" max="19" width="10.21875" style="25" customWidth="1"/>
    <col min="20" max="20" width="11.44140625" style="25" customWidth="1"/>
    <col min="21" max="21" width="13.5546875" customWidth="1"/>
    <col min="23" max="23" width="12.6640625" customWidth="1"/>
    <col min="24" max="24" width="11.44140625" customWidth="1"/>
    <col min="25" max="25" width="13.33203125" customWidth="1"/>
    <col min="28" max="28" width="14.109375" customWidth="1"/>
  </cols>
  <sheetData>
    <row r="1" spans="1:29" ht="57.75" customHeight="1">
      <c r="A1" s="41" t="s">
        <v>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  <c r="V1" s="16"/>
      <c r="W1" s="15"/>
      <c r="X1" s="15"/>
      <c r="Y1" s="15"/>
      <c r="Z1" s="15"/>
      <c r="AA1" s="15"/>
      <c r="AB1" s="15"/>
      <c r="AC1" s="15"/>
    </row>
    <row r="2" spans="1:29" ht="57" customHeight="1">
      <c r="A2" s="63" t="s">
        <v>31</v>
      </c>
      <c r="B2" s="63"/>
      <c r="C2" s="63"/>
      <c r="D2" s="7" t="s">
        <v>2</v>
      </c>
      <c r="E2" s="7" t="s">
        <v>3</v>
      </c>
      <c r="F2" s="7" t="s">
        <v>33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22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22" t="s">
        <v>16</v>
      </c>
      <c r="T2" s="22" t="s">
        <v>17</v>
      </c>
      <c r="U2" s="14" t="s">
        <v>0</v>
      </c>
      <c r="V2" s="11"/>
      <c r="W2" s="15"/>
      <c r="X2" s="31"/>
      <c r="Y2" s="31"/>
      <c r="Z2" s="31"/>
      <c r="AA2" s="11"/>
      <c r="AB2" s="11"/>
      <c r="AC2" s="11"/>
    </row>
    <row r="3" spans="1:29" ht="28.5" customHeight="1">
      <c r="A3" s="58" t="s">
        <v>22</v>
      </c>
      <c r="B3" s="58" t="s">
        <v>34</v>
      </c>
      <c r="C3" s="58"/>
      <c r="D3" s="12">
        <v>17</v>
      </c>
      <c r="E3" s="12"/>
      <c r="F3" s="12"/>
      <c r="G3" s="12"/>
      <c r="H3" s="12">
        <v>5</v>
      </c>
      <c r="I3" s="12"/>
      <c r="J3" s="12"/>
      <c r="K3" s="12"/>
      <c r="L3" s="12"/>
      <c r="M3" s="12"/>
      <c r="N3" s="12">
        <v>1</v>
      </c>
      <c r="O3" s="12">
        <v>1</v>
      </c>
      <c r="P3" s="12"/>
      <c r="Q3" s="12"/>
      <c r="R3" s="12"/>
      <c r="S3" s="12">
        <v>5</v>
      </c>
      <c r="T3" s="12">
        <v>30</v>
      </c>
      <c r="U3" s="10">
        <f t="shared" ref="U3:U30" si="0">SUM(D3:T3)</f>
        <v>59</v>
      </c>
      <c r="V3" s="11"/>
      <c r="W3" s="15"/>
      <c r="X3" s="31"/>
      <c r="Y3" s="31"/>
      <c r="Z3" s="31"/>
      <c r="AA3" s="11"/>
      <c r="AB3" s="11"/>
      <c r="AC3" s="11"/>
    </row>
    <row r="4" spans="1:29" ht="51" customHeight="1">
      <c r="A4" s="58"/>
      <c r="B4" s="58" t="s">
        <v>35</v>
      </c>
      <c r="C4" s="58"/>
      <c r="D4" s="12">
        <v>9</v>
      </c>
      <c r="E4" s="12">
        <v>2</v>
      </c>
      <c r="F4" s="12"/>
      <c r="G4" s="12">
        <v>3</v>
      </c>
      <c r="H4" s="12"/>
      <c r="I4" s="12"/>
      <c r="J4" s="12"/>
      <c r="K4" s="12"/>
      <c r="L4" s="12"/>
      <c r="M4" s="12">
        <v>41</v>
      </c>
      <c r="N4" s="12">
        <v>1</v>
      </c>
      <c r="O4" s="12">
        <v>1</v>
      </c>
      <c r="P4" s="12"/>
      <c r="Q4" s="12"/>
      <c r="R4" s="12"/>
      <c r="S4" s="12">
        <v>150</v>
      </c>
      <c r="T4" s="12">
        <v>109</v>
      </c>
      <c r="U4" s="10">
        <f t="shared" si="0"/>
        <v>316</v>
      </c>
      <c r="V4" s="11"/>
      <c r="W4" s="15"/>
      <c r="X4" s="31"/>
      <c r="Y4" s="31"/>
      <c r="Z4" s="31"/>
      <c r="AA4" s="11"/>
      <c r="AB4" s="11"/>
      <c r="AC4" s="11"/>
    </row>
    <row r="5" spans="1:29" ht="32.25" customHeight="1">
      <c r="A5" s="58"/>
      <c r="B5" s="59" t="s">
        <v>18</v>
      </c>
      <c r="C5" s="59"/>
      <c r="D5" s="10">
        <f t="shared" ref="D5:T5" si="1">SUM(D3:D4)</f>
        <v>26</v>
      </c>
      <c r="E5" s="10">
        <f t="shared" si="1"/>
        <v>2</v>
      </c>
      <c r="F5" s="10">
        <f t="shared" si="1"/>
        <v>0</v>
      </c>
      <c r="G5" s="10">
        <f t="shared" si="1"/>
        <v>3</v>
      </c>
      <c r="H5" s="10">
        <f t="shared" si="1"/>
        <v>5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 t="shared" si="1"/>
        <v>0</v>
      </c>
      <c r="M5" s="10">
        <f t="shared" si="1"/>
        <v>41</v>
      </c>
      <c r="N5" s="10">
        <f t="shared" si="1"/>
        <v>2</v>
      </c>
      <c r="O5" s="10">
        <f t="shared" si="1"/>
        <v>2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155</v>
      </c>
      <c r="T5" s="10">
        <f t="shared" si="1"/>
        <v>139</v>
      </c>
      <c r="U5" s="10">
        <f t="shared" si="0"/>
        <v>375</v>
      </c>
      <c r="V5" s="11"/>
      <c r="W5" s="15"/>
      <c r="X5" s="31"/>
      <c r="Y5" s="31"/>
      <c r="Z5" s="31"/>
      <c r="AA5" s="11"/>
      <c r="AB5" s="11"/>
      <c r="AC5" s="11"/>
    </row>
    <row r="6" spans="1:29" ht="15.6">
      <c r="A6" s="58" t="s">
        <v>40</v>
      </c>
      <c r="B6" s="58" t="s">
        <v>36</v>
      </c>
      <c r="C6" s="58"/>
      <c r="D6" s="13">
        <v>26</v>
      </c>
      <c r="E6" s="13">
        <v>2</v>
      </c>
      <c r="F6" s="13"/>
      <c r="G6" s="13">
        <v>3</v>
      </c>
      <c r="H6" s="13">
        <v>5</v>
      </c>
      <c r="I6" s="13"/>
      <c r="J6" s="13"/>
      <c r="K6" s="13"/>
      <c r="L6" s="13"/>
      <c r="M6" s="13">
        <v>41</v>
      </c>
      <c r="N6" s="13">
        <v>1</v>
      </c>
      <c r="O6" s="13">
        <v>2</v>
      </c>
      <c r="P6" s="13"/>
      <c r="Q6" s="13"/>
      <c r="R6" s="13"/>
      <c r="S6" s="13">
        <v>155</v>
      </c>
      <c r="T6" s="13">
        <v>137</v>
      </c>
      <c r="U6" s="10">
        <f>SUM(D6:T6)</f>
        <v>372</v>
      </c>
      <c r="V6" s="11"/>
      <c r="W6" s="15"/>
      <c r="X6" s="31"/>
      <c r="Y6" s="31"/>
      <c r="Z6" s="31"/>
      <c r="AA6" s="11"/>
      <c r="AB6" s="11"/>
      <c r="AC6" s="11"/>
    </row>
    <row r="7" spans="1:29" ht="15.6">
      <c r="A7" s="58"/>
      <c r="B7" s="58" t="s">
        <v>37</v>
      </c>
      <c r="C7" s="58"/>
      <c r="D7" s="13"/>
      <c r="E7" s="13"/>
      <c r="F7" s="13"/>
      <c r="G7" s="13"/>
      <c r="H7" s="13"/>
      <c r="I7" s="13"/>
      <c r="J7" s="13"/>
      <c r="K7" s="13"/>
      <c r="L7" s="13"/>
      <c r="M7" s="13"/>
      <c r="N7" s="13">
        <v>1</v>
      </c>
      <c r="O7" s="13"/>
      <c r="P7" s="13"/>
      <c r="Q7" s="13"/>
      <c r="R7" s="13"/>
      <c r="S7" s="13"/>
      <c r="T7" s="13">
        <v>2</v>
      </c>
      <c r="U7" s="10">
        <f t="shared" si="0"/>
        <v>3</v>
      </c>
      <c r="V7" s="11"/>
      <c r="W7" s="15"/>
      <c r="X7" s="31"/>
      <c r="Y7" s="31"/>
      <c r="Z7" s="31"/>
      <c r="AA7" s="11"/>
      <c r="AB7" s="11"/>
      <c r="AC7" s="11"/>
    </row>
    <row r="8" spans="1:29" ht="15.6">
      <c r="A8" s="58"/>
      <c r="B8" s="58" t="s">
        <v>38</v>
      </c>
      <c r="C8" s="5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0">
        <f t="shared" si="0"/>
        <v>0</v>
      </c>
      <c r="V8" s="11"/>
      <c r="W8" s="15"/>
      <c r="X8" s="31"/>
      <c r="Y8" s="31"/>
      <c r="Z8" s="31"/>
      <c r="AA8" s="11"/>
      <c r="AB8" s="11"/>
      <c r="AC8" s="11"/>
    </row>
    <row r="9" spans="1:29" ht="39" customHeight="1">
      <c r="A9" s="58"/>
      <c r="B9" s="59" t="s">
        <v>39</v>
      </c>
      <c r="C9" s="59"/>
      <c r="D9" s="10">
        <f t="shared" ref="D9:T9" si="2">SUM(D6:D8)</f>
        <v>26</v>
      </c>
      <c r="E9" s="10">
        <f t="shared" si="2"/>
        <v>2</v>
      </c>
      <c r="F9" s="10">
        <f t="shared" si="2"/>
        <v>0</v>
      </c>
      <c r="G9" s="10">
        <f t="shared" si="2"/>
        <v>3</v>
      </c>
      <c r="H9" s="10">
        <f t="shared" si="2"/>
        <v>5</v>
      </c>
      <c r="I9" s="10">
        <f t="shared" si="2"/>
        <v>0</v>
      </c>
      <c r="J9" s="10">
        <f t="shared" si="2"/>
        <v>0</v>
      </c>
      <c r="K9" s="10">
        <f t="shared" si="2"/>
        <v>0</v>
      </c>
      <c r="L9" s="10">
        <f t="shared" si="2"/>
        <v>0</v>
      </c>
      <c r="M9" s="10">
        <f t="shared" si="2"/>
        <v>41</v>
      </c>
      <c r="N9" s="10">
        <f t="shared" si="2"/>
        <v>2</v>
      </c>
      <c r="O9" s="10">
        <f t="shared" si="2"/>
        <v>2</v>
      </c>
      <c r="P9" s="10">
        <f t="shared" si="2"/>
        <v>0</v>
      </c>
      <c r="Q9" s="10">
        <f t="shared" si="2"/>
        <v>0</v>
      </c>
      <c r="R9" s="10">
        <f t="shared" si="2"/>
        <v>0</v>
      </c>
      <c r="S9" s="10">
        <f t="shared" si="2"/>
        <v>155</v>
      </c>
      <c r="T9" s="10">
        <f t="shared" si="2"/>
        <v>139</v>
      </c>
      <c r="U9" s="10">
        <f t="shared" si="0"/>
        <v>375</v>
      </c>
      <c r="V9" s="11"/>
      <c r="W9" s="15"/>
      <c r="X9" s="31"/>
      <c r="Y9" s="31"/>
      <c r="Z9" s="31"/>
      <c r="AA9" s="11"/>
      <c r="AB9" s="11"/>
      <c r="AC9" s="11"/>
    </row>
    <row r="10" spans="1:29" s="25" customFormat="1" ht="35.25" customHeight="1">
      <c r="A10" s="55" t="s">
        <v>41</v>
      </c>
      <c r="B10" s="55" t="s">
        <v>42</v>
      </c>
      <c r="C10" s="55"/>
      <c r="D10" s="24"/>
      <c r="E10" s="24">
        <v>6.87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10">
        <f t="shared" si="0"/>
        <v>6.87</v>
      </c>
      <c r="V10" s="26"/>
      <c r="W10" s="32"/>
      <c r="X10" s="32"/>
      <c r="Y10" s="31"/>
      <c r="Z10" s="32"/>
      <c r="AA10" s="26"/>
      <c r="AB10" s="26"/>
      <c r="AC10" s="26"/>
    </row>
    <row r="11" spans="1:29" s="25" customFormat="1" ht="35.25" customHeight="1">
      <c r="A11" s="55"/>
      <c r="B11" s="55" t="s">
        <v>43</v>
      </c>
      <c r="C11" s="55"/>
      <c r="D11" s="24"/>
      <c r="E11" s="24"/>
      <c r="F11" s="24"/>
      <c r="G11" s="24"/>
      <c r="H11" s="24"/>
      <c r="I11" s="24"/>
      <c r="J11" s="24"/>
      <c r="K11" s="24"/>
      <c r="L11" s="24"/>
      <c r="M11" s="24">
        <v>50000</v>
      </c>
      <c r="N11" s="24"/>
      <c r="O11" s="24"/>
      <c r="P11" s="24"/>
      <c r="Q11" s="24"/>
      <c r="R11" s="24"/>
      <c r="S11" s="24"/>
      <c r="T11" s="24">
        <v>113963.67</v>
      </c>
      <c r="U11" s="10">
        <f t="shared" si="0"/>
        <v>163963.66999999998</v>
      </c>
      <c r="V11" s="26"/>
      <c r="W11" s="32"/>
      <c r="X11" s="32"/>
      <c r="Y11" s="31"/>
      <c r="Z11" s="32"/>
      <c r="AA11" s="26"/>
      <c r="AB11" s="26"/>
      <c r="AC11" s="26"/>
    </row>
    <row r="12" spans="1:29" s="25" customFormat="1" ht="15.6">
      <c r="A12" s="55"/>
      <c r="B12" s="59" t="s">
        <v>44</v>
      </c>
      <c r="C12" s="59"/>
      <c r="D12" s="10">
        <f t="shared" ref="D12:T12" si="3">SUM(D10:D11)</f>
        <v>0</v>
      </c>
      <c r="E12" s="10">
        <f t="shared" si="3"/>
        <v>6.87</v>
      </c>
      <c r="F12" s="10">
        <f t="shared" si="3"/>
        <v>0</v>
      </c>
      <c r="G12" s="10">
        <f t="shared" si="3"/>
        <v>0</v>
      </c>
      <c r="H12" s="10">
        <f t="shared" si="3"/>
        <v>0</v>
      </c>
      <c r="I12" s="10">
        <f t="shared" si="3"/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50000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0</v>
      </c>
      <c r="R12" s="10">
        <f t="shared" si="3"/>
        <v>0</v>
      </c>
      <c r="S12" s="10">
        <f t="shared" si="3"/>
        <v>0</v>
      </c>
      <c r="T12" s="10">
        <f t="shared" si="3"/>
        <v>113963.67</v>
      </c>
      <c r="U12" s="10">
        <f>SUM(D12:T12)</f>
        <v>163970.54</v>
      </c>
      <c r="V12" s="26"/>
      <c r="W12" s="32"/>
      <c r="X12" s="32"/>
      <c r="Y12" s="31"/>
      <c r="Z12" s="32"/>
      <c r="AA12" s="26"/>
      <c r="AB12" s="26"/>
      <c r="AC12" s="26"/>
    </row>
    <row r="13" spans="1:29" s="25" customFormat="1" ht="15.6">
      <c r="A13" s="55" t="s">
        <v>41</v>
      </c>
      <c r="B13" s="55" t="s">
        <v>45</v>
      </c>
      <c r="C13" s="38" t="s">
        <v>47</v>
      </c>
      <c r="D13" s="24">
        <v>31000</v>
      </c>
      <c r="E13" s="24">
        <v>10000</v>
      </c>
      <c r="F13" s="24"/>
      <c r="G13" s="24">
        <v>1500</v>
      </c>
      <c r="H13" s="24"/>
      <c r="I13" s="24"/>
      <c r="J13" s="24"/>
      <c r="K13" s="24"/>
      <c r="L13" s="24"/>
      <c r="M13" s="24">
        <v>103000</v>
      </c>
      <c r="N13" s="24"/>
      <c r="O13" s="24">
        <v>500</v>
      </c>
      <c r="P13" s="24"/>
      <c r="Q13" s="24"/>
      <c r="R13" s="24"/>
      <c r="S13" s="24">
        <v>300000</v>
      </c>
      <c r="T13" s="24">
        <v>448000</v>
      </c>
      <c r="U13" s="10">
        <f t="shared" si="0"/>
        <v>894000</v>
      </c>
      <c r="V13" s="26"/>
      <c r="W13" s="32">
        <f>U13+U14+U15</f>
        <v>901500</v>
      </c>
      <c r="X13" s="32"/>
      <c r="Y13" s="32"/>
      <c r="Z13" s="32"/>
      <c r="AA13" s="26"/>
      <c r="AB13" s="26"/>
      <c r="AC13" s="26"/>
    </row>
    <row r="14" spans="1:29" s="25" customFormat="1" ht="31.2">
      <c r="A14" s="55"/>
      <c r="B14" s="55"/>
      <c r="C14" s="38" t="s">
        <v>48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>
        <v>2500</v>
      </c>
      <c r="O14" s="24"/>
      <c r="P14" s="24"/>
      <c r="Q14" s="24"/>
      <c r="R14" s="24"/>
      <c r="S14" s="24"/>
      <c r="T14" s="24">
        <v>5000</v>
      </c>
      <c r="U14" s="10">
        <f t="shared" si="0"/>
        <v>7500</v>
      </c>
      <c r="V14" s="26"/>
      <c r="W14" s="32"/>
      <c r="X14" s="32"/>
      <c r="Y14" s="32"/>
      <c r="Z14" s="32"/>
      <c r="AA14" s="26"/>
      <c r="AB14" s="26"/>
      <c r="AC14" s="26"/>
    </row>
    <row r="15" spans="1:29" s="25" customFormat="1" ht="55.5" customHeight="1">
      <c r="A15" s="55"/>
      <c r="B15" s="55"/>
      <c r="C15" s="38" t="s">
        <v>49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10">
        <f t="shared" si="0"/>
        <v>0</v>
      </c>
      <c r="V15" s="26"/>
      <c r="W15" s="32"/>
      <c r="X15" s="32"/>
      <c r="Y15" s="32"/>
      <c r="Z15" s="32"/>
      <c r="AA15" s="26"/>
      <c r="AB15" s="26"/>
      <c r="AC15" s="26"/>
    </row>
    <row r="16" spans="1:29" s="25" customFormat="1" ht="31.2">
      <c r="A16" s="55"/>
      <c r="B16" s="55" t="s">
        <v>46</v>
      </c>
      <c r="C16" s="38" t="s">
        <v>50</v>
      </c>
      <c r="D16" s="24"/>
      <c r="E16" s="24"/>
      <c r="F16" s="24"/>
      <c r="G16" s="24"/>
      <c r="H16" s="24"/>
      <c r="I16" s="24"/>
      <c r="J16" s="24"/>
      <c r="K16" s="24"/>
      <c r="L16" s="24"/>
      <c r="M16" s="24">
        <v>38000</v>
      </c>
      <c r="N16" s="24"/>
      <c r="O16" s="24"/>
      <c r="P16" s="24"/>
      <c r="Q16" s="24"/>
      <c r="R16" s="24"/>
      <c r="S16" s="24">
        <v>171000</v>
      </c>
      <c r="T16" s="24">
        <v>14000</v>
      </c>
      <c r="U16" s="10">
        <f t="shared" si="0"/>
        <v>223000</v>
      </c>
      <c r="V16" s="26"/>
      <c r="W16" s="32">
        <f>U16+U12+U17+U18</f>
        <v>389470.54000000004</v>
      </c>
      <c r="X16" s="32" t="s">
        <v>80</v>
      </c>
      <c r="Y16" s="32"/>
      <c r="Z16" s="32"/>
      <c r="AA16" s="26"/>
      <c r="AB16" s="26"/>
      <c r="AC16" s="26"/>
    </row>
    <row r="17" spans="1:29" s="25" customFormat="1" ht="31.2">
      <c r="A17" s="55"/>
      <c r="B17" s="55"/>
      <c r="C17" s="38" t="s">
        <v>51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>
        <v>2500</v>
      </c>
      <c r="O17" s="24"/>
      <c r="P17" s="24"/>
      <c r="Q17" s="24"/>
      <c r="R17" s="24"/>
      <c r="S17" s="24"/>
      <c r="T17" s="24"/>
      <c r="U17" s="10">
        <f t="shared" si="0"/>
        <v>2500</v>
      </c>
      <c r="V17" s="26"/>
      <c r="W17" s="32"/>
      <c r="X17" s="32"/>
      <c r="Y17" s="32"/>
      <c r="Z17" s="32"/>
      <c r="AA17" s="26"/>
      <c r="AB17" s="26"/>
      <c r="AC17" s="26"/>
    </row>
    <row r="18" spans="1:29" s="25" customFormat="1" ht="31.2">
      <c r="A18" s="55"/>
      <c r="B18" s="55"/>
      <c r="C18" s="38" t="s">
        <v>52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10">
        <f t="shared" si="0"/>
        <v>0</v>
      </c>
      <c r="V18" s="26"/>
      <c r="W18" s="32"/>
      <c r="X18" s="32"/>
      <c r="Y18" s="32"/>
      <c r="Z18" s="32"/>
      <c r="AA18" s="26"/>
      <c r="AB18" s="26"/>
      <c r="AC18" s="26"/>
    </row>
    <row r="19" spans="1:29" s="25" customFormat="1" ht="64.5" customHeight="1">
      <c r="A19" s="55" t="s">
        <v>53</v>
      </c>
      <c r="B19" s="55"/>
      <c r="C19" s="55"/>
      <c r="D19" s="13">
        <v>8</v>
      </c>
      <c r="E19" s="13"/>
      <c r="F19" s="13"/>
      <c r="G19" s="13"/>
      <c r="H19" s="13"/>
      <c r="I19" s="13">
        <v>1</v>
      </c>
      <c r="J19" s="13"/>
      <c r="K19" s="13"/>
      <c r="L19" s="13"/>
      <c r="M19" s="13"/>
      <c r="N19" s="13"/>
      <c r="O19" s="13">
        <v>1</v>
      </c>
      <c r="P19" s="13">
        <v>1</v>
      </c>
      <c r="Q19" s="13"/>
      <c r="R19" s="13"/>
      <c r="S19" s="13">
        <v>41</v>
      </c>
      <c r="T19" s="13">
        <v>13</v>
      </c>
      <c r="U19" s="10">
        <f t="shared" si="0"/>
        <v>65</v>
      </c>
      <c r="V19" s="26"/>
      <c r="W19" s="31"/>
      <c r="X19" s="32"/>
      <c r="Y19" s="31"/>
      <c r="Z19" s="32"/>
      <c r="AA19" s="26"/>
      <c r="AB19" s="26"/>
      <c r="AC19" s="26"/>
    </row>
    <row r="20" spans="1:29" ht="31.2">
      <c r="A20" s="55" t="s">
        <v>78</v>
      </c>
      <c r="B20" s="55" t="s">
        <v>24</v>
      </c>
      <c r="C20" s="30" t="s">
        <v>25</v>
      </c>
      <c r="D20" s="24">
        <v>3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>
        <v>1</v>
      </c>
      <c r="T20" s="24"/>
      <c r="U20" s="10">
        <f t="shared" si="0"/>
        <v>4</v>
      </c>
      <c r="V20" s="11"/>
      <c r="W20" s="31"/>
      <c r="X20" s="31"/>
      <c r="Y20" s="31"/>
      <c r="Z20" s="31"/>
      <c r="AA20" s="11"/>
      <c r="AB20" s="11"/>
      <c r="AC20" s="11"/>
    </row>
    <row r="21" spans="1:29" ht="45" customHeight="1">
      <c r="A21" s="55"/>
      <c r="B21" s="55"/>
      <c r="C21" s="30" t="s">
        <v>21</v>
      </c>
      <c r="D21" s="24">
        <v>6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>
        <v>2</v>
      </c>
      <c r="T21" s="24"/>
      <c r="U21" s="10">
        <f t="shared" si="0"/>
        <v>8</v>
      </c>
      <c r="V21" s="11"/>
      <c r="W21" s="31"/>
      <c r="X21" s="31"/>
      <c r="Y21" s="31"/>
      <c r="Z21" s="31"/>
      <c r="AA21" s="11"/>
      <c r="AB21" s="11"/>
      <c r="AC21" s="11"/>
    </row>
    <row r="22" spans="1:29" ht="62.25" customHeight="1">
      <c r="A22" s="55"/>
      <c r="B22" s="30" t="s">
        <v>26</v>
      </c>
      <c r="C22" s="30" t="s">
        <v>19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10">
        <f t="shared" si="0"/>
        <v>0</v>
      </c>
      <c r="V22" s="11"/>
      <c r="W22" s="31"/>
      <c r="X22" s="31"/>
      <c r="Y22" s="31"/>
      <c r="Z22" s="31"/>
      <c r="AA22" s="11"/>
      <c r="AB22" s="11"/>
      <c r="AC22" s="11"/>
    </row>
    <row r="23" spans="1:29" ht="31.2">
      <c r="A23" s="55"/>
      <c r="B23" s="55" t="s">
        <v>27</v>
      </c>
      <c r="C23" s="30" t="s">
        <v>19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10">
        <f t="shared" si="0"/>
        <v>0</v>
      </c>
      <c r="V23" s="11"/>
      <c r="W23" s="31"/>
      <c r="X23" s="31"/>
      <c r="Y23" s="31"/>
      <c r="Z23" s="31"/>
      <c r="AA23" s="11"/>
      <c r="AB23" s="11"/>
      <c r="AC23" s="11"/>
    </row>
    <row r="24" spans="1:29" ht="34.5" customHeight="1">
      <c r="A24" s="55"/>
      <c r="B24" s="55"/>
      <c r="C24" s="30" t="s">
        <v>21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10">
        <f t="shared" si="0"/>
        <v>0</v>
      </c>
      <c r="V24" s="11"/>
      <c r="W24" s="31"/>
      <c r="X24" s="31"/>
      <c r="Y24" s="31"/>
      <c r="Z24" s="31"/>
      <c r="AA24" s="11"/>
      <c r="AB24" s="11"/>
      <c r="AC24" s="11"/>
    </row>
    <row r="25" spans="1:29" s="25" customFormat="1" ht="24.75" customHeight="1">
      <c r="A25" s="57" t="s">
        <v>55</v>
      </c>
      <c r="B25" s="57"/>
      <c r="C25" s="57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>
        <v>0</v>
      </c>
      <c r="T25" s="13"/>
      <c r="U25" s="10">
        <f t="shared" si="0"/>
        <v>0</v>
      </c>
      <c r="V25" s="26"/>
      <c r="W25" s="32"/>
      <c r="X25" s="32"/>
      <c r="Y25" s="32"/>
      <c r="Z25" s="32"/>
      <c r="AA25" s="26"/>
      <c r="AB25" s="26"/>
      <c r="AC25" s="26"/>
    </row>
    <row r="26" spans="1:29" s="25" customFormat="1" ht="31.5" customHeight="1">
      <c r="A26" s="58" t="s">
        <v>54</v>
      </c>
      <c r="B26" s="55" t="s">
        <v>56</v>
      </c>
      <c r="C26" s="55"/>
      <c r="D26" s="13">
        <v>1</v>
      </c>
      <c r="E26" s="13"/>
      <c r="F26" s="13"/>
      <c r="G26" s="13"/>
      <c r="H26" s="13"/>
      <c r="I26" s="13"/>
      <c r="J26" s="13"/>
      <c r="K26" s="13"/>
      <c r="L26" s="13"/>
      <c r="M26" s="13">
        <v>21</v>
      </c>
      <c r="N26" s="13"/>
      <c r="O26" s="13"/>
      <c r="P26" s="13"/>
      <c r="Q26" s="13"/>
      <c r="R26" s="13"/>
      <c r="S26" s="13">
        <v>5</v>
      </c>
      <c r="T26" s="13"/>
      <c r="U26" s="10">
        <f t="shared" si="0"/>
        <v>27</v>
      </c>
      <c r="V26" s="26"/>
      <c r="W26" s="32"/>
      <c r="X26" s="32"/>
      <c r="Y26" s="32"/>
      <c r="Z26" s="32"/>
      <c r="AA26" s="26"/>
      <c r="AB26" s="26"/>
      <c r="AC26" s="26"/>
    </row>
    <row r="27" spans="1:29" ht="93.75" customHeight="1">
      <c r="A27" s="58"/>
      <c r="B27" s="58" t="s">
        <v>57</v>
      </c>
      <c r="C27" s="5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0">
        <f t="shared" si="0"/>
        <v>0</v>
      </c>
      <c r="V27" s="11"/>
      <c r="W27" s="31"/>
      <c r="X27" s="31"/>
      <c r="Y27" s="31"/>
      <c r="Z27" s="31"/>
      <c r="AA27" s="11"/>
      <c r="AB27" s="11"/>
      <c r="AC27" s="11"/>
    </row>
    <row r="28" spans="1:29" s="25" customFormat="1" ht="35.25" customHeight="1">
      <c r="A28" s="55" t="s">
        <v>20</v>
      </c>
      <c r="B28" s="55" t="s">
        <v>19</v>
      </c>
      <c r="C28" s="55"/>
      <c r="D28" s="24"/>
      <c r="E28" s="24"/>
      <c r="F28" s="24"/>
      <c r="G28" s="24"/>
      <c r="H28" s="24"/>
      <c r="I28" s="24">
        <v>1</v>
      </c>
      <c r="J28" s="24"/>
      <c r="K28" s="24"/>
      <c r="L28" s="24"/>
      <c r="M28" s="24">
        <v>34</v>
      </c>
      <c r="N28" s="24"/>
      <c r="O28" s="24"/>
      <c r="P28" s="24"/>
      <c r="Q28" s="24"/>
      <c r="R28" s="24"/>
      <c r="S28" s="24">
        <v>1</v>
      </c>
      <c r="T28" s="24">
        <v>202</v>
      </c>
      <c r="U28" s="10">
        <f>SUM(D28:T28)</f>
        <v>238</v>
      </c>
      <c r="V28" s="26"/>
      <c r="W28" s="32"/>
      <c r="X28" s="32"/>
      <c r="Y28" s="32"/>
      <c r="Z28" s="32"/>
      <c r="AA28" s="26"/>
      <c r="AB28" s="26"/>
      <c r="AC28" s="26"/>
    </row>
    <row r="29" spans="1:29" s="25" customFormat="1" ht="74.25" customHeight="1">
      <c r="A29" s="55"/>
      <c r="B29" s="55" t="s">
        <v>77</v>
      </c>
      <c r="C29" s="56"/>
      <c r="D29" s="24"/>
      <c r="E29" s="24"/>
      <c r="F29" s="24"/>
      <c r="G29" s="24"/>
      <c r="H29" s="24"/>
      <c r="I29" s="24">
        <v>2500</v>
      </c>
      <c r="J29" s="24"/>
      <c r="K29" s="24"/>
      <c r="L29" s="24"/>
      <c r="M29" s="24">
        <v>89000</v>
      </c>
      <c r="N29" s="24"/>
      <c r="O29" s="24"/>
      <c r="P29" s="24"/>
      <c r="Q29" s="24"/>
      <c r="R29" s="24"/>
      <c r="S29" s="24">
        <v>2000</v>
      </c>
      <c r="T29" s="24">
        <v>930000</v>
      </c>
      <c r="U29" s="10">
        <f t="shared" si="0"/>
        <v>1023500</v>
      </c>
      <c r="V29" s="26"/>
      <c r="W29" s="26"/>
      <c r="X29" s="26"/>
      <c r="Y29" s="26"/>
      <c r="Z29" s="26"/>
      <c r="AA29" s="26"/>
      <c r="AB29" s="26"/>
      <c r="AC29" s="26"/>
    </row>
    <row r="30" spans="1:29" s="25" customFormat="1" ht="63" customHeight="1">
      <c r="A30" s="55" t="s">
        <v>58</v>
      </c>
      <c r="B30" s="55"/>
      <c r="C30" s="5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10">
        <f t="shared" si="0"/>
        <v>0</v>
      </c>
      <c r="V30" s="26"/>
      <c r="W30" s="26"/>
      <c r="X30" s="26"/>
      <c r="Y30" s="26"/>
      <c r="Z30" s="26"/>
      <c r="AA30" s="26"/>
      <c r="AB30" s="26"/>
      <c r="AC30" s="26"/>
    </row>
    <row r="31" spans="1:29" s="25" customFormat="1" ht="90" customHeight="1">
      <c r="A31" s="60" t="s">
        <v>59</v>
      </c>
      <c r="B31" s="60"/>
      <c r="C31" s="60"/>
      <c r="D31" s="61">
        <v>0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9" s="25" customFormat="1" ht="90" customHeight="1">
      <c r="A32" s="60" t="s">
        <v>76</v>
      </c>
      <c r="B32" s="60"/>
      <c r="C32" s="60"/>
      <c r="D32" s="62">
        <v>1563369.18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AA32" s="32"/>
    </row>
    <row r="34" spans="4:4">
      <c r="D34" s="39"/>
    </row>
    <row r="35" spans="4:4">
      <c r="D35" s="39"/>
    </row>
  </sheetData>
  <mergeCells count="34">
    <mergeCell ref="A1:U1"/>
    <mergeCell ref="A31:C31"/>
    <mergeCell ref="A32:C32"/>
    <mergeCell ref="D31:U31"/>
    <mergeCell ref="D32:U32"/>
    <mergeCell ref="A2:C2"/>
    <mergeCell ref="A3:A5"/>
    <mergeCell ref="B3:C3"/>
    <mergeCell ref="B4:C4"/>
    <mergeCell ref="B5:C5"/>
    <mergeCell ref="A6:A9"/>
    <mergeCell ref="B6:C6"/>
    <mergeCell ref="B7:C7"/>
    <mergeCell ref="A10:A12"/>
    <mergeCell ref="A13:A18"/>
    <mergeCell ref="B13:B15"/>
    <mergeCell ref="B16:B18"/>
    <mergeCell ref="B12:C12"/>
    <mergeCell ref="B8:C8"/>
    <mergeCell ref="B9:C9"/>
    <mergeCell ref="B10:C10"/>
    <mergeCell ref="B11:C11"/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</mergeCells>
  <pageMargins left="0.31496062992125984" right="0.31496062992125984" top="0.35433070866141736" bottom="0.35433070866141736" header="0" footer="0"/>
  <pageSetup paperSize="9" scale="60" fitToHeight="0" orientation="landscape" verticalDpi="0" r:id="rId1"/>
  <ignoredErrors>
    <ignoredError sqref="J2 M2 Q2 S2 D2 F2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8"/>
    </sheetView>
  </sheetViews>
  <sheetFormatPr defaultRowHeight="14.4"/>
  <cols>
    <col min="1" max="1" width="33.109375" customWidth="1"/>
    <col min="2" max="2" width="39.21875" customWidth="1"/>
    <col min="3" max="3" width="34.77734375" customWidth="1"/>
  </cols>
  <sheetData>
    <row r="1" spans="1:3" ht="73.2" customHeight="1">
      <c r="A1" s="63" t="s">
        <v>72</v>
      </c>
      <c r="B1" s="63"/>
      <c r="C1" s="63"/>
    </row>
    <row r="2" spans="1:3" ht="62.4">
      <c r="A2" s="17" t="s">
        <v>68</v>
      </c>
      <c r="B2" s="17" t="s">
        <v>69</v>
      </c>
      <c r="C2" s="17" t="s">
        <v>70</v>
      </c>
    </row>
    <row r="3" spans="1:3" ht="15.6">
      <c r="A3" s="40">
        <v>973532.88</v>
      </c>
      <c r="B3" s="40">
        <v>766308.38</v>
      </c>
      <c r="C3" s="33">
        <v>207224.5</v>
      </c>
    </row>
    <row r="5" spans="1:3" ht="16.8">
      <c r="B5" s="6"/>
      <c r="C5" s="6"/>
    </row>
    <row r="6" spans="1:3" ht="62.4">
      <c r="A6" s="21" t="s">
        <v>73</v>
      </c>
      <c r="B6" s="19" t="s">
        <v>74</v>
      </c>
      <c r="C6" s="34" t="s">
        <v>75</v>
      </c>
    </row>
    <row r="7" spans="1:3" s="11" customFormat="1" ht="15.6">
      <c r="A7" s="20" t="s">
        <v>28</v>
      </c>
      <c r="B7" s="21" t="s">
        <v>29</v>
      </c>
      <c r="C7" s="21" t="s">
        <v>30</v>
      </c>
    </row>
    <row r="8" spans="1:3" ht="18">
      <c r="A8" s="5"/>
    </row>
  </sheetData>
  <mergeCells count="1">
    <mergeCell ref="A1:C1"/>
  </mergeCells>
  <pageMargins left="1.6141732283464567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2025-01-10T13:27:52Z</dcterms:modified>
</cp:coreProperties>
</file>